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activeTab="2"/>
  </bookViews>
  <sheets>
    <sheet name="Mean, Sigma Known" sheetId="2" r:id="rId1"/>
    <sheet name="Mean, Sigma Unknown" sheetId="1" r:id="rId2"/>
    <sheet name="Proportion" sheetId="3" r:id="rId3"/>
  </sheets>
  <calcPr calcId="145621"/>
</workbook>
</file>

<file path=xl/calcChain.xml><?xml version="1.0" encoding="utf-8"?>
<calcChain xmlns="http://schemas.openxmlformats.org/spreadsheetml/2006/main">
  <c r="A19" i="3" l="1"/>
  <c r="A17" i="3"/>
  <c r="A15" i="3"/>
  <c r="A18" i="2"/>
  <c r="A16" i="2"/>
  <c r="A14" i="2"/>
  <c r="A19" i="1"/>
  <c r="A17" i="1"/>
  <c r="A15" i="1"/>
  <c r="B9" i="3"/>
  <c r="B10" i="3" s="1"/>
  <c r="B15" i="3" s="1"/>
  <c r="B9" i="2"/>
  <c r="B10" i="2"/>
  <c r="B14" i="2" s="1"/>
  <c r="B11" i="1"/>
  <c r="B9" i="1"/>
  <c r="B10" i="1" s="1"/>
  <c r="B15" i="1" s="1"/>
  <c r="D15" i="1" l="1"/>
  <c r="B17" i="1"/>
  <c r="E15" i="1"/>
  <c r="B19" i="1"/>
  <c r="F15" i="1"/>
  <c r="B16" i="2"/>
  <c r="B18" i="2" s="1"/>
  <c r="F14" i="2"/>
  <c r="D14" i="2"/>
  <c r="E14" i="2"/>
  <c r="B17" i="3"/>
  <c r="E15" i="3"/>
  <c r="B19" i="3"/>
  <c r="F15" i="3"/>
  <c r="D15" i="3"/>
  <c r="F18" i="2" l="1"/>
  <c r="D18" i="2"/>
  <c r="E18" i="2"/>
  <c r="E16" i="2"/>
  <c r="F16" i="2"/>
  <c r="D16" i="2"/>
  <c r="E19" i="1"/>
  <c r="F19" i="1"/>
  <c r="D19" i="1"/>
  <c r="E17" i="1"/>
  <c r="F17" i="1"/>
  <c r="D17" i="1"/>
  <c r="E19" i="3"/>
  <c r="F19" i="3"/>
  <c r="D19" i="3"/>
  <c r="F17" i="3"/>
  <c r="D17" i="3"/>
  <c r="E17" i="3"/>
</calcChain>
</file>

<file path=xl/sharedStrings.xml><?xml version="1.0" encoding="utf-8"?>
<sst xmlns="http://schemas.openxmlformats.org/spreadsheetml/2006/main" count="44" uniqueCount="23">
  <si>
    <t>Sample size (n):</t>
  </si>
  <si>
    <t>Sample Mean (X-bar)</t>
  </si>
  <si>
    <t>Hypothesized Population Mean:</t>
  </si>
  <si>
    <t xml:space="preserve">Inputs -- </t>
  </si>
  <si>
    <t>Intermediate Calculations --</t>
  </si>
  <si>
    <t>Standard Error of the Estimate:</t>
  </si>
  <si>
    <r>
      <t>Test Statistic (</t>
    </r>
    <r>
      <rPr>
        <i/>
        <sz val="11"/>
        <color indexed="8"/>
        <rFont val="Calibri"/>
        <family val="2"/>
      </rPr>
      <t>z</t>
    </r>
    <r>
      <rPr>
        <sz val="11"/>
        <color theme="1"/>
        <rFont val="Calibri"/>
        <family val="2"/>
        <scheme val="minor"/>
      </rPr>
      <t>):</t>
    </r>
  </si>
  <si>
    <t>Results --</t>
  </si>
  <si>
    <t>Alpha:</t>
  </si>
  <si>
    <t>For the Alpha level given, H0 should be</t>
  </si>
  <si>
    <t>&lt;-- Input the appropriate number for your situation</t>
  </si>
  <si>
    <t>Sample Standard Deviation (s):</t>
  </si>
  <si>
    <r>
      <t>Test Statistic (</t>
    </r>
    <r>
      <rPr>
        <i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):</t>
    </r>
  </si>
  <si>
    <t>Degrees of Freedom (d.f.):</t>
  </si>
  <si>
    <t>Population Standard Deviation (sigma):</t>
  </si>
  <si>
    <t>Sample Proportion (p-bar)</t>
  </si>
  <si>
    <r>
      <t>Sample Size (</t>
    </r>
    <r>
      <rPr>
        <i/>
        <sz val="11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>)</t>
    </r>
  </si>
  <si>
    <t>Hypothesized population proportion:</t>
  </si>
  <si>
    <t>Test statistic (z):</t>
  </si>
  <si>
    <t>Intermediate Calculations:</t>
  </si>
  <si>
    <t>Inputs:</t>
  </si>
  <si>
    <t>Results:</t>
  </si>
  <si>
    <t>For the Alpha level given, H0 should 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</si>
</sst>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0" applyFont="1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0" fontId="2" fillId="2" borderId="9" xfId="0" applyFont="1" applyFill="1" applyBorder="1" applyAlignment="1">
      <alignment horizontal="left"/>
    </xf>
    <xf numFmtId="0" fontId="3" fillId="0" borderId="0" xfId="0" applyFont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123825</xdr:rowOff>
    </xdr:from>
    <xdr:ext cx="5368184" cy="1632435"/>
    <xdr:sp macro="" textlink="">
      <xdr:nvSpPr>
        <xdr:cNvPr id="4" name="TextBox 3"/>
        <xdr:cNvSpPr txBox="1"/>
      </xdr:nvSpPr>
      <xdr:spPr>
        <a:xfrm>
          <a:off x="371475" y="123825"/>
          <a:ext cx="5368184" cy="163243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Hypothesis test for a Population Mean, Sigma Known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If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the population standard deviation is known,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we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can directly calculate the</a:t>
          </a:r>
          <a:endParaRPr lang="en-US"/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standard deviation of the sampling distribution (the standard error of the estimate), </a:t>
          </a:r>
          <a:endParaRPr lang="en-US"/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and use the standardized </a:t>
          </a:r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normal distribution to get a </a:t>
          </a:r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z</a:t>
          </a:r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 multiple, using the Excel </a:t>
          </a:r>
          <a:endParaRPr lang="en-US"/>
        </a:p>
        <a:p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function NORMSINV.</a:t>
          </a:r>
          <a:endParaRPr lang="en-US"/>
        </a:p>
        <a:p>
          <a:endParaRPr lang="en-US" sz="1100" i="0"/>
        </a:p>
        <a:p>
          <a:r>
            <a:rPr lang="en-US" sz="1100" i="0"/>
            <a:t>We can then calculate </a:t>
          </a:r>
          <a:r>
            <a:rPr lang="en-US" sz="1100" i="1"/>
            <a:t>p</a:t>
          </a:r>
          <a:r>
            <a:rPr lang="en-US" sz="1100" i="0"/>
            <a:t> for each of the three possible test conditions, and compare it to</a:t>
          </a:r>
        </a:p>
        <a:p>
          <a:r>
            <a:rPr lang="en-US" sz="1100" i="0"/>
            <a:t>each level of alpha to see whether the null hypothesis should be rejected</a:t>
          </a:r>
          <a:r>
            <a:rPr lang="en-US" sz="1100" i="0" baseline="0"/>
            <a:t>.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295275</xdr:rowOff>
    </xdr:from>
    <xdr:ext cx="5368184" cy="1632435"/>
    <xdr:sp macro="" textlink="">
      <xdr:nvSpPr>
        <xdr:cNvPr id="2" name="TextBox 1"/>
        <xdr:cNvSpPr txBox="1"/>
      </xdr:nvSpPr>
      <xdr:spPr>
        <a:xfrm>
          <a:off x="133350" y="295275"/>
          <a:ext cx="5244449" cy="14701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Hypothesis test for a Population Mean, Sigma Unknown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If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the population standard deviation is not known,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we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must use the sample standard</a:t>
          </a:r>
          <a:endParaRPr lang="en-US"/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deviation as an estimate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and use it to calculate the  standard deviation of the sampling</a:t>
          </a:r>
          <a:endParaRPr lang="en-US"/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distribution (the standard error of the estimate).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 We also use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distribution to get a</a:t>
          </a:r>
          <a:r>
            <a:rPr lang="en-US" sz="110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multiple corresponding to the desired confidence level, using the Excel function TINV.</a:t>
          </a:r>
          <a:endParaRPr lang="en-US"/>
        </a:p>
        <a:p>
          <a:endParaRPr lang="en-US" sz="1100" i="0"/>
        </a:p>
        <a:p>
          <a:r>
            <a:rPr lang="en-US" sz="1100" i="0"/>
            <a:t>We can then calculate </a:t>
          </a:r>
          <a:r>
            <a:rPr lang="en-US" sz="1100" i="1"/>
            <a:t>p</a:t>
          </a:r>
          <a:r>
            <a:rPr lang="en-US" sz="1100" i="0"/>
            <a:t> for each of the three possible test conditions, and compare it to</a:t>
          </a:r>
        </a:p>
        <a:p>
          <a:r>
            <a:rPr lang="en-US" sz="1100" i="0"/>
            <a:t>each level of alpha to see whether the null hypothesis should be rejected</a:t>
          </a:r>
          <a:r>
            <a:rPr lang="en-US" sz="1100" i="0" baseline="0"/>
            <a:t>.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238124</xdr:rowOff>
    </xdr:from>
    <xdr:ext cx="5244449" cy="1910293"/>
    <xdr:sp macro="" textlink="">
      <xdr:nvSpPr>
        <xdr:cNvPr id="2" name="TextBox 1"/>
        <xdr:cNvSpPr txBox="1"/>
      </xdr:nvSpPr>
      <xdr:spPr>
        <a:xfrm>
          <a:off x="76200" y="238124"/>
          <a:ext cx="5244449" cy="19102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en-US" sz="1100" b="1"/>
        </a:p>
        <a:p>
          <a:r>
            <a:rPr lang="en-US" sz="1600" b="1"/>
            <a:t>Hypothesis</a:t>
          </a:r>
          <a:r>
            <a:rPr lang="en-US" sz="1600" b="1" baseline="0"/>
            <a:t> Tester – Single Sample</a:t>
          </a:r>
          <a:endParaRPr lang="en-US" sz="1600" b="1"/>
        </a:p>
        <a:p>
          <a:r>
            <a:rPr lang="en-US" sz="1100" b="1"/>
            <a:t>Hypothesis test for a population proportion</a:t>
          </a:r>
        </a:p>
        <a:p>
          <a:endParaRPr lang="en-US" sz="1100"/>
        </a:p>
        <a:p>
          <a:r>
            <a:rPr lang="en-US" sz="1100" baseline="0"/>
            <a:t>From a sample proportion, we can calculate the</a:t>
          </a:r>
          <a:r>
            <a:rPr lang="en-US" sz="1100"/>
            <a:t> standard deviation of the </a:t>
          </a:r>
        </a:p>
        <a:p>
          <a:r>
            <a:rPr lang="en-US" sz="1100"/>
            <a:t>sampling distribution (the standard error of the estimate) and use the standardized </a:t>
          </a:r>
        </a:p>
        <a:p>
          <a:r>
            <a:rPr lang="en-US" sz="1100" i="0"/>
            <a:t>normal distribution to get a </a:t>
          </a:r>
          <a:r>
            <a:rPr lang="en-US" sz="1100" i="1"/>
            <a:t>z</a:t>
          </a:r>
          <a:r>
            <a:rPr lang="en-US" sz="1100" i="0"/>
            <a:t> multiple, using the Excel function NORMSINV.</a:t>
          </a:r>
        </a:p>
        <a:p>
          <a:endParaRPr lang="en-US" sz="1100" i="0"/>
        </a:p>
        <a:p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We can then calculate </a:t>
          </a:r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p</a:t>
          </a:r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 for each of the three possible test conditions and compare it to</a:t>
          </a:r>
          <a:endParaRPr lang="en-US"/>
        </a:p>
        <a:p>
          <a:r>
            <a:rPr lang="en-US" sz="1100" i="0">
              <a:solidFill>
                <a:schemeClr val="tx1"/>
              </a:solidFill>
              <a:latin typeface="+mn-lt"/>
              <a:ea typeface="+mn-ea"/>
              <a:cs typeface="+mn-cs"/>
            </a:rPr>
            <a:t>each level of alpha to see whether the null hypothesis should be rejected</a:t>
          </a:r>
          <a:r>
            <a:rPr lang="en-US" sz="110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4" sqref="B14"/>
    </sheetView>
  </sheetViews>
  <sheetFormatPr defaultRowHeight="15" x14ac:dyDescent="0.25"/>
  <cols>
    <col min="1" max="1" width="42.85546875" customWidth="1"/>
    <col min="2" max="2" width="10" customWidth="1"/>
    <col min="4" max="4" width="18" customWidth="1"/>
    <col min="5" max="5" width="19.28515625" customWidth="1"/>
    <col min="6" max="6" width="12.7109375" customWidth="1"/>
  </cols>
  <sheetData>
    <row r="1" spans="1:6" ht="160.5" customHeight="1" x14ac:dyDescent="0.25">
      <c r="A1" s="1"/>
    </row>
    <row r="2" spans="1:6" x14ac:dyDescent="0.25">
      <c r="A2" s="1" t="s">
        <v>3</v>
      </c>
    </row>
    <row r="3" spans="1:6" x14ac:dyDescent="0.25">
      <c r="A3" s="2" t="s">
        <v>2</v>
      </c>
      <c r="B3" s="10">
        <v>295</v>
      </c>
      <c r="C3" s="5" t="s">
        <v>10</v>
      </c>
    </row>
    <row r="4" spans="1:6" x14ac:dyDescent="0.25">
      <c r="A4" s="2" t="s">
        <v>14</v>
      </c>
      <c r="B4" s="10">
        <v>12</v>
      </c>
      <c r="C4" s="5" t="s">
        <v>10</v>
      </c>
    </row>
    <row r="5" spans="1:6" x14ac:dyDescent="0.25">
      <c r="A5" s="2" t="s">
        <v>0</v>
      </c>
      <c r="B5" s="10">
        <v>50</v>
      </c>
      <c r="C5" s="5" t="s">
        <v>10</v>
      </c>
    </row>
    <row r="6" spans="1:6" x14ac:dyDescent="0.25">
      <c r="A6" s="2" t="s">
        <v>1</v>
      </c>
      <c r="B6" s="10">
        <v>297.60000000000002</v>
      </c>
      <c r="C6" s="5" t="s">
        <v>10</v>
      </c>
    </row>
    <row r="8" spans="1:6" x14ac:dyDescent="0.25">
      <c r="A8" s="6" t="s">
        <v>4</v>
      </c>
    </row>
    <row r="9" spans="1:6" x14ac:dyDescent="0.25">
      <c r="A9" s="2" t="s">
        <v>5</v>
      </c>
      <c r="B9">
        <f>B4/SQRT(B5)</f>
        <v>1.697056274847714</v>
      </c>
    </row>
    <row r="10" spans="1:6" x14ac:dyDescent="0.25">
      <c r="A10" s="2" t="s">
        <v>6</v>
      </c>
      <c r="B10">
        <f>(B6-B3)/B9</f>
        <v>1.5320646925708663</v>
      </c>
    </row>
    <row r="11" spans="1:6" x14ac:dyDescent="0.25">
      <c r="A11" s="2"/>
    </row>
    <row r="12" spans="1:6" x14ac:dyDescent="0.25">
      <c r="A12" s="6" t="s">
        <v>7</v>
      </c>
      <c r="D12" s="3" t="s">
        <v>9</v>
      </c>
      <c r="E12" s="3"/>
      <c r="F12" s="3"/>
    </row>
    <row r="13" spans="1:6" x14ac:dyDescent="0.25">
      <c r="C13" s="2" t="s">
        <v>8</v>
      </c>
      <c r="D13" s="4">
        <v>0.01</v>
      </c>
      <c r="E13" s="4">
        <v>0.05</v>
      </c>
      <c r="F13" s="4">
        <v>0.1</v>
      </c>
    </row>
    <row r="14" spans="1:6" x14ac:dyDescent="0.25">
      <c r="A14" s="2" t="str">
        <f>CONCATENATE("One tailed, H0: Mu =&gt;",B3,", p=")</f>
        <v>One tailed, H0: Mu =&gt;295, p=</v>
      </c>
      <c r="B14" s="8">
        <f>NORMSDIST(B10)</f>
        <v>0.93724676428126708</v>
      </c>
      <c r="D14" s="7" t="str">
        <f>IF($B14&lt;=D$13,"Rejected","not rejected")</f>
        <v>not rejected</v>
      </c>
      <c r="E14" s="7" t="str">
        <f t="shared" ref="E14:F18" si="0">IF($B14&lt;=E$13,"Rejected","not rejected")</f>
        <v>not rejected</v>
      </c>
      <c r="F14" s="7" t="str">
        <f t="shared" si="0"/>
        <v>not rejected</v>
      </c>
    </row>
    <row r="15" spans="1:6" x14ac:dyDescent="0.25">
      <c r="A15" s="7"/>
      <c r="B15" s="8"/>
      <c r="D15" s="7"/>
      <c r="E15" s="7"/>
      <c r="F15" s="7"/>
    </row>
    <row r="16" spans="1:6" x14ac:dyDescent="0.25">
      <c r="A16" s="2" t="str">
        <f>CONCATENATE("One tailed, H0: Mu &lt;=",B3,", p=")</f>
        <v>One tailed, H0: Mu &lt;=295, p=</v>
      </c>
      <c r="B16" s="8">
        <f>1-B14</f>
        <v>6.2753235718732925E-2</v>
      </c>
      <c r="D16" s="7" t="str">
        <f>IF($B16&lt;=D$13,"Rejected","not rejected")</f>
        <v>not rejected</v>
      </c>
      <c r="E16" s="7" t="str">
        <f t="shared" si="0"/>
        <v>not rejected</v>
      </c>
      <c r="F16" s="7" t="str">
        <f t="shared" si="0"/>
        <v>Rejected</v>
      </c>
    </row>
    <row r="17" spans="1:6" x14ac:dyDescent="0.25">
      <c r="B17" s="8"/>
      <c r="D17" s="7"/>
      <c r="E17" s="7"/>
      <c r="F17" s="7"/>
    </row>
    <row r="18" spans="1:6" x14ac:dyDescent="0.25">
      <c r="A18" s="2" t="str">
        <f>CONCATENATE("Two-tailed, H0: Mu = ",B3,", p =")</f>
        <v>Two-tailed, H0: Mu = 295, p =</v>
      </c>
      <c r="B18" s="8">
        <f>2*MIN(B14,B16)</f>
        <v>0.12550647143746585</v>
      </c>
      <c r="D18" s="7" t="str">
        <f>IF($B18&lt;=D$13,"Rejected","not rejected")</f>
        <v>not rejected</v>
      </c>
      <c r="E18" s="7" t="str">
        <f t="shared" si="0"/>
        <v>not rejected</v>
      </c>
      <c r="F18" s="7" t="str">
        <f t="shared" si="0"/>
        <v>not rejected</v>
      </c>
    </row>
  </sheetData>
  <protectedRanges>
    <protectedRange sqref="B3:B6" name="Entry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1" sqref="C11"/>
    </sheetView>
  </sheetViews>
  <sheetFormatPr defaultRowHeight="15" x14ac:dyDescent="0.25"/>
  <cols>
    <col min="1" max="1" width="40.5703125" customWidth="1"/>
    <col min="4" max="4" width="16.7109375" customWidth="1"/>
    <col min="5" max="5" width="14.7109375" customWidth="1"/>
    <col min="6" max="6" width="12.5703125" customWidth="1"/>
  </cols>
  <sheetData>
    <row r="1" spans="1:6" ht="160.5" customHeight="1" x14ac:dyDescent="0.25">
      <c r="A1" s="1"/>
    </row>
    <row r="2" spans="1:6" x14ac:dyDescent="0.25">
      <c r="A2" s="1" t="s">
        <v>3</v>
      </c>
    </row>
    <row r="3" spans="1:6" x14ac:dyDescent="0.25">
      <c r="A3" s="2" t="s">
        <v>2</v>
      </c>
      <c r="B3" s="10">
        <v>7</v>
      </c>
      <c r="C3" s="5" t="s">
        <v>10</v>
      </c>
    </row>
    <row r="4" spans="1:6" x14ac:dyDescent="0.25">
      <c r="A4" s="2" t="s">
        <v>11</v>
      </c>
      <c r="B4" s="10">
        <v>1.05</v>
      </c>
      <c r="C4" s="5" t="s">
        <v>10</v>
      </c>
    </row>
    <row r="5" spans="1:6" x14ac:dyDescent="0.25">
      <c r="A5" s="2" t="s">
        <v>0</v>
      </c>
      <c r="B5" s="10">
        <v>60</v>
      </c>
      <c r="C5" s="5" t="s">
        <v>10</v>
      </c>
    </row>
    <row r="6" spans="1:6" x14ac:dyDescent="0.25">
      <c r="A6" s="2" t="s">
        <v>1</v>
      </c>
      <c r="B6" s="10">
        <v>7.25</v>
      </c>
      <c r="C6" s="5" t="s">
        <v>10</v>
      </c>
    </row>
    <row r="8" spans="1:6" x14ac:dyDescent="0.25">
      <c r="A8" s="6" t="s">
        <v>4</v>
      </c>
    </row>
    <row r="9" spans="1:6" x14ac:dyDescent="0.25">
      <c r="A9" s="2" t="s">
        <v>5</v>
      </c>
      <c r="B9">
        <f>B4/SQRT(B5)</f>
        <v>0.1355544171172596</v>
      </c>
    </row>
    <row r="10" spans="1:6" x14ac:dyDescent="0.25">
      <c r="A10" s="2" t="s">
        <v>12</v>
      </c>
      <c r="B10">
        <f>(B6-B3)/B9</f>
        <v>1.8442777839082936</v>
      </c>
    </row>
    <row r="11" spans="1:6" x14ac:dyDescent="0.25">
      <c r="A11" s="2" t="s">
        <v>13</v>
      </c>
      <c r="B11">
        <f>B5-1</f>
        <v>59</v>
      </c>
    </row>
    <row r="12" spans="1:6" x14ac:dyDescent="0.25">
      <c r="A12" s="2"/>
    </row>
    <row r="13" spans="1:6" x14ac:dyDescent="0.25">
      <c r="A13" s="6" t="s">
        <v>7</v>
      </c>
      <c r="D13" s="3" t="s">
        <v>9</v>
      </c>
      <c r="E13" s="3"/>
      <c r="F13" s="3"/>
    </row>
    <row r="14" spans="1:6" x14ac:dyDescent="0.25">
      <c r="C14" s="2" t="s">
        <v>8</v>
      </c>
      <c r="D14" s="4">
        <v>0.01</v>
      </c>
      <c r="E14" s="4">
        <v>0.05</v>
      </c>
      <c r="F14" s="4">
        <v>0.1</v>
      </c>
    </row>
    <row r="15" spans="1:6" x14ac:dyDescent="0.25">
      <c r="A15" s="2" t="str">
        <f>CONCATENATE("One tailed, H0: Mu =&gt;",B3,", p=")</f>
        <v>One tailed, H0: Mu =&gt;7, p=</v>
      </c>
      <c r="B15" s="8">
        <f>IF(B10&lt;0,TDIST(-B10,B11,1),1-TDIST(B10,B11,1))</f>
        <v>0.96491746124145139</v>
      </c>
      <c r="D15" s="7" t="str">
        <f>IF($B15&lt;=D$14,"Rejected","not rejected")</f>
        <v>not rejected</v>
      </c>
      <c r="E15" s="7" t="str">
        <f t="shared" ref="E15:F19" si="0">IF($B15&lt;=E$14,"Rejected","not rejected")</f>
        <v>not rejected</v>
      </c>
      <c r="F15" s="7" t="str">
        <f t="shared" si="0"/>
        <v>not rejected</v>
      </c>
    </row>
    <row r="16" spans="1:6" x14ac:dyDescent="0.25">
      <c r="B16" s="8"/>
      <c r="D16" s="7"/>
      <c r="E16" s="7"/>
      <c r="F16" s="7"/>
    </row>
    <row r="17" spans="1:6" x14ac:dyDescent="0.25">
      <c r="A17" s="2" t="str">
        <f>CONCATENATE("One tailed, H0: Mu &lt;=",B3,", p=")</f>
        <v>One tailed, H0: Mu &lt;=7, p=</v>
      </c>
      <c r="B17" s="8">
        <f>1-B15</f>
        <v>3.5082538758548609E-2</v>
      </c>
      <c r="D17" s="7" t="str">
        <f>IF($B17&lt;=D$14,"Rejected","not rejected")</f>
        <v>not rejected</v>
      </c>
      <c r="E17" s="7" t="str">
        <f t="shared" si="0"/>
        <v>Rejected</v>
      </c>
      <c r="F17" s="7" t="str">
        <f t="shared" si="0"/>
        <v>Rejected</v>
      </c>
    </row>
    <row r="18" spans="1:6" x14ac:dyDescent="0.25">
      <c r="B18" s="8"/>
      <c r="D18" s="7"/>
      <c r="E18" s="7"/>
      <c r="F18" s="7"/>
    </row>
    <row r="19" spans="1:6" x14ac:dyDescent="0.25">
      <c r="A19" s="2" t="str">
        <f>CONCATENATE("Two-tailed, H0: Mu = ",B3,", p =")</f>
        <v>Two-tailed, H0: Mu = 7, p =</v>
      </c>
      <c r="B19" s="8">
        <f>2*MIN(B15,B17)</f>
        <v>7.0165077517097219E-2</v>
      </c>
      <c r="D19" s="7" t="str">
        <f>IF($B19&lt;=D$14,"Rejected","not rejected")</f>
        <v>not rejected</v>
      </c>
      <c r="E19" s="7" t="str">
        <f t="shared" si="0"/>
        <v>not rejected</v>
      </c>
      <c r="F19" s="7" t="str">
        <f t="shared" si="0"/>
        <v>Rejected</v>
      </c>
    </row>
  </sheetData>
  <protectedRanges>
    <protectedRange sqref="B3:B6" name="Entry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90" zoomScaleNormal="90" workbookViewId="0">
      <selection activeCell="A34" sqref="A34"/>
    </sheetView>
  </sheetViews>
  <sheetFormatPr defaultRowHeight="15" x14ac:dyDescent="0.25"/>
  <cols>
    <col min="1" max="1" width="42.85546875" customWidth="1"/>
    <col min="2" max="2" width="13" style="11" customWidth="1"/>
    <col min="4" max="4" width="18.5703125" customWidth="1"/>
    <col min="5" max="5" width="17.28515625" customWidth="1"/>
    <col min="6" max="6" width="15" customWidth="1"/>
  </cols>
  <sheetData>
    <row r="1" spans="1:6" ht="172.5" customHeight="1" x14ac:dyDescent="0.25"/>
    <row r="2" spans="1:6" x14ac:dyDescent="0.25">
      <c r="A2" s="1" t="s">
        <v>20</v>
      </c>
    </row>
    <row r="3" spans="1:6" x14ac:dyDescent="0.25">
      <c r="A3" s="9" t="s">
        <v>17</v>
      </c>
      <c r="B3" s="22">
        <v>0.35</v>
      </c>
      <c r="C3" s="23" t="s">
        <v>10</v>
      </c>
      <c r="D3" s="23"/>
      <c r="E3" s="23"/>
    </row>
    <row r="4" spans="1:6" x14ac:dyDescent="0.25">
      <c r="A4" s="2" t="s">
        <v>15</v>
      </c>
      <c r="B4" s="22">
        <v>0.4</v>
      </c>
      <c r="C4" s="23" t="s">
        <v>10</v>
      </c>
      <c r="D4" s="23"/>
      <c r="E4" s="23"/>
    </row>
    <row r="5" spans="1:6" x14ac:dyDescent="0.25">
      <c r="A5" s="2" t="s">
        <v>16</v>
      </c>
      <c r="B5" s="22">
        <v>30</v>
      </c>
      <c r="C5" s="23" t="s">
        <v>10</v>
      </c>
      <c r="D5" s="23"/>
      <c r="E5" s="23"/>
    </row>
    <row r="6" spans="1:6" x14ac:dyDescent="0.25">
      <c r="A6" s="2"/>
      <c r="C6" s="5"/>
    </row>
    <row r="8" spans="1:6" x14ac:dyDescent="0.25">
      <c r="A8" s="6" t="s">
        <v>19</v>
      </c>
    </row>
    <row r="9" spans="1:6" x14ac:dyDescent="0.25">
      <c r="A9" s="2" t="s">
        <v>5</v>
      </c>
      <c r="B9" s="12">
        <f>SQRT((B3*(1-B3))/B5)</f>
        <v>8.7082336517420866E-2</v>
      </c>
    </row>
    <row r="10" spans="1:6" x14ac:dyDescent="0.25">
      <c r="A10" s="2" t="s">
        <v>18</v>
      </c>
      <c r="B10" s="11">
        <f>(B4-B3)/B9</f>
        <v>0.57416925176321509</v>
      </c>
    </row>
    <row r="11" spans="1:6" x14ac:dyDescent="0.25">
      <c r="A11" s="2"/>
    </row>
    <row r="12" spans="1:6" x14ac:dyDescent="0.25">
      <c r="A12" s="2"/>
    </row>
    <row r="13" spans="1:6" x14ac:dyDescent="0.25">
      <c r="A13" s="6" t="s">
        <v>21</v>
      </c>
      <c r="C13" s="24" t="s">
        <v>22</v>
      </c>
      <c r="D13" s="25"/>
      <c r="E13" s="25"/>
      <c r="F13" s="26"/>
    </row>
    <row r="14" spans="1:6" x14ac:dyDescent="0.25">
      <c r="C14" s="21" t="s">
        <v>8</v>
      </c>
      <c r="D14" s="4">
        <v>0.01</v>
      </c>
      <c r="E14" s="4">
        <v>0.05</v>
      </c>
      <c r="F14" s="14">
        <v>0.1</v>
      </c>
    </row>
    <row r="15" spans="1:6" x14ac:dyDescent="0.25">
      <c r="A15" s="2" t="str">
        <f>CONCATENATE("One tailed, H0:  ", B22, " P =&gt; ",B3,", p =")</f>
        <v>One tailed, H0:   P =&gt; 0.35, p =</v>
      </c>
      <c r="B15" s="12">
        <f>NORMSDIST(B10)</f>
        <v>0.71707336279403922</v>
      </c>
      <c r="C15" s="15"/>
      <c r="D15" s="16" t="str">
        <f>IF($B15&lt;=D$14,"Rejected","not rejected")</f>
        <v>not rejected</v>
      </c>
      <c r="E15" s="16" t="str">
        <f t="shared" ref="E15:F19" si="0">IF($B15&lt;=E$14,"Rejected","not rejected")</f>
        <v>not rejected</v>
      </c>
      <c r="F15" s="17" t="str">
        <f t="shared" si="0"/>
        <v>not rejected</v>
      </c>
    </row>
    <row r="16" spans="1:6" x14ac:dyDescent="0.25">
      <c r="A16" s="7"/>
      <c r="B16" s="12"/>
      <c r="C16" s="15"/>
      <c r="D16" s="16"/>
      <c r="E16" s="16"/>
      <c r="F16" s="17"/>
    </row>
    <row r="17" spans="1:6" x14ac:dyDescent="0.25">
      <c r="A17" s="2" t="str">
        <f>CONCATENATE("One tailed, H0:  P &lt;= ",B3,", p =")</f>
        <v>One tailed, H0:  P &lt;= 0.35, p =</v>
      </c>
      <c r="B17" s="12">
        <f>1-B15</f>
        <v>0.28292663720596078</v>
      </c>
      <c r="C17" s="15"/>
      <c r="D17" s="16" t="str">
        <f>IF($B17&lt;=D$14,"Rejected","not rejected")</f>
        <v>not rejected</v>
      </c>
      <c r="E17" s="16" t="str">
        <f t="shared" si="0"/>
        <v>not rejected</v>
      </c>
      <c r="F17" s="17" t="str">
        <f t="shared" si="0"/>
        <v>not rejected</v>
      </c>
    </row>
    <row r="18" spans="1:6" x14ac:dyDescent="0.25">
      <c r="B18" s="12"/>
      <c r="C18" s="15"/>
      <c r="D18" s="16"/>
      <c r="E18" s="16"/>
      <c r="F18" s="17"/>
    </row>
    <row r="19" spans="1:6" x14ac:dyDescent="0.25">
      <c r="A19" s="2" t="str">
        <f>CONCATENATE("Two-tailed, H0:  P =   ",B3,", p =")</f>
        <v>Two-tailed, H0:  P =   0.35, p =</v>
      </c>
      <c r="B19" s="12">
        <f>2*MIN(B15,B17)</f>
        <v>0.56585327441192157</v>
      </c>
      <c r="C19" s="18"/>
      <c r="D19" s="19" t="str">
        <f>IF($B19&lt;=D$14,"Rejected","not rejected")</f>
        <v>not rejected</v>
      </c>
      <c r="E19" s="19" t="str">
        <f t="shared" si="0"/>
        <v>not rejected</v>
      </c>
      <c r="F19" s="20" t="str">
        <f t="shared" si="0"/>
        <v>not rejected</v>
      </c>
    </row>
    <row r="22" spans="1:6" ht="15.75" x14ac:dyDescent="0.25">
      <c r="B22" s="13"/>
    </row>
  </sheetData>
  <protectedRanges>
    <protectedRange sqref="B3:B5" name="Entry"/>
  </protectedRanges>
  <mergeCells count="4">
    <mergeCell ref="C3:E3"/>
    <mergeCell ref="C4:E4"/>
    <mergeCell ref="C5:E5"/>
    <mergeCell ref="C13:F1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Mean, Sigma Known</vt:lpstr>
      <vt:lpstr>Mean, Sigma Unknown</vt:lpstr>
      <vt:lpstr>Proportion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Meyers, Brittany</cp:lastModifiedBy>
  <dcterms:created xsi:type="dcterms:W3CDTF">2008-10-22T16:18:15Z</dcterms:created>
  <dcterms:modified xsi:type="dcterms:W3CDTF">2015-05-05T14:19:50Z</dcterms:modified>
</cp:coreProperties>
</file>